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<sst xmlns="http://schemas.openxmlformats.org/spreadsheetml/2006/main" count="275" uniqueCount="101">
  <si>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</si>
  <si>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</si>
  <si>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</si>
  <si>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</si>
  <si>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</si>
  <si>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</si>
  <si>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</si>
  <si>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</si>
  <si>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</si>
  <si>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</si>
  <si>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</si>
  <si>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</si>
  <si>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</si>
  <si>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</si>
  <si>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</si>
  <si>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</si>
  <si>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</si>
  <si>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</si>
  <si>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</si>
  <si>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</si>
  <si>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</si>
  <si>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</si>
  <si>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</si>
  <si>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</si>
  <si>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</si>
  <si>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</si>
  <si>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</si>
  <si>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</si>
  <si>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</si>
  <si>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</si>
  <si>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</si>
  <si>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</si>
  <si>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</si>
  <si>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</si>
  <si>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</si>
  <si>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</si>
  <si>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</si>
  <si>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</si>
  <si>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</si>
  <si>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</si>
  <si>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</si>
  <si>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</si>
  <si>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</si>
  <si>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</si>
  <si>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</si>
  <si>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</si>
  <si>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</si>
  <si>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</si>
  <si>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</si>
  <si>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</si>
  <si>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</si>
  <si>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</si>
  <si>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</si>
  <si>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</si>
  <si>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</si>
  <si>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</si>
  <si>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</si>
  <si>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</si>
  <si>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</si>
  <si>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</si>
  <si>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</si>
  <si>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</si>
  <si>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</si>
  <si>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</si>
  <si>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</si>
  <si>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</si>
  <si>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</si>
  <si>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</si>
  <si>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</si>
  <si>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</si>
  <si>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</si>
  <si>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</si>
  <si>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</si>
  <si>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</si>
  <si>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</si>
  <si>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</si>
  <si>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</si>
  <si>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</si>
  <si>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</si>
  <si>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</si>
  <si>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</si>
  <si>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</si>
  <si>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</si>
  <si>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</si>
  <si>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</si>
  <si>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</si>
  <si>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</si>
  <si>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</si>
  <si>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</si>
  <si>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</si>
  <si>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</si>
  <si>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</si>
  <si>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</si>
  <si>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</si>
  <si>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</si>
  <si>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</si>
  <si>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03.07.2014 р.</t>
  </si>
  <si>
    <r>
      <t xml:space="preserve">станом на 03.07.2014р.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</si>
  <si>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</si>
  <si>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03.07.2014</t>
    </r>
    <r>
      <rPr>
        <sz val="10"/>
        <rFont val="Times New Roman"/>
        <family val="1"/>
      </rPr>
      <t xml:space="preserve"> (тис.грн.)</t>
    </r>
  </si>
  <si>
    <t>Зміни до розпису станом на 03.07.2014р.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</si>
</sst>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367318"/>
        <c:axId val="40088135"/>
      </c:lineChart>
      <c:catAx>
        <c:axId val="193673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88135"/>
        <c:crosses val="autoZero"/>
        <c:auto val="0"/>
        <c:lblOffset val="100"/>
        <c:tickLblSkip val="1"/>
        <c:noMultiLvlLbl val="0"/>
      </c:catAx>
      <c:valAx>
        <c:axId val="4008813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6731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6997328"/>
        <c:axId val="66105041"/>
      </c:bar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97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8074458"/>
        <c:axId val="52908075"/>
      </c:bar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4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248896"/>
        <c:axId val="25913473"/>
      </c:lineChart>
      <c:catAx>
        <c:axId val="252488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3473"/>
        <c:crosses val="autoZero"/>
        <c:auto val="0"/>
        <c:lblOffset val="100"/>
        <c:tickLblSkip val="1"/>
        <c:noMultiLvlLbl val="0"/>
      </c:catAx>
      <c:valAx>
        <c:axId val="2591347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488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1894666"/>
        <c:axId val="18616539"/>
      </c:lineChart>
      <c:catAx>
        <c:axId val="318946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16539"/>
        <c:crosses val="autoZero"/>
        <c:auto val="0"/>
        <c:lblOffset val="100"/>
        <c:tickLblSkip val="1"/>
        <c:noMultiLvlLbl val="0"/>
      </c:catAx>
      <c:valAx>
        <c:axId val="1861653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946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3331124"/>
        <c:axId val="31544661"/>
      </c:lineChart>
      <c:catAx>
        <c:axId val="333311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44661"/>
        <c:crosses val="autoZero"/>
        <c:auto val="0"/>
        <c:lblOffset val="100"/>
        <c:tickLblSkip val="1"/>
        <c:noMultiLvlLbl val="0"/>
      </c:catAx>
      <c:valAx>
        <c:axId val="3154466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311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0719"/>
        <c:crosses val="autoZero"/>
        <c:auto val="0"/>
        <c:lblOffset val="100"/>
        <c:tickLblSkip val="1"/>
        <c:noMultiLvlLbl val="0"/>
      </c:catAx>
      <c:valAx>
        <c:axId val="498071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664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5065"/>
        <c:crosses val="autoZero"/>
        <c:auto val="0"/>
        <c:lblOffset val="100"/>
        <c:tickLblSkip val="1"/>
        <c:noMultiLvlLbl val="0"/>
      </c:catAx>
      <c:valAx>
        <c:axId val="78506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264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7065586"/>
        <c:axId val="63590275"/>
      </c:lineChart>
      <c:catAx>
        <c:axId val="70655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0275"/>
        <c:crosses val="autoZero"/>
        <c:auto val="0"/>
        <c:lblOffset val="100"/>
        <c:tickLblSkip val="1"/>
        <c:noMultiLvlLbl val="0"/>
      </c:catAx>
      <c:valAx>
        <c:axId val="63590275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6558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03.07.2014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183922.64</c:v>
                </c:pt>
                <c:pt idx="1">
                  <c:v>39997.18</c:v>
                </c:pt>
                <c:pt idx="2">
                  <c:v>317.87</c:v>
                </c:pt>
                <c:pt idx="3">
                  <c:v>423.54</c:v>
                </c:pt>
                <c:pt idx="4">
                  <c:v>3290.11</c:v>
                </c:pt>
                <c:pt idx="5">
                  <c:v>3551.7</c:v>
                </c:pt>
                <c:pt idx="6">
                  <c:v>1478.3</c:v>
                </c:pt>
                <c:pt idx="7">
                  <c:v>929.4699999999814</c:v>
                </c:pt>
              </c:numCache>
            </c:numRef>
          </c:val>
          <c:shape val="box"/>
        </c:ser>
        <c:shape val="box"/>
        <c:axId val="35441564"/>
        <c:axId val="50538621"/>
      </c:bar3D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1564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2194406"/>
        <c:axId val="67096471"/>
      </c:bar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9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233 910,8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-38 385,5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-46 321,1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221371.1</v>
          </cell>
        </row>
        <row r="19">
          <cell r="E19">
            <v>1033.6</v>
          </cell>
        </row>
        <row r="33">
          <cell r="E33">
            <v>44861.11</v>
          </cell>
        </row>
        <row r="56">
          <cell r="E56">
            <v>3950.3</v>
          </cell>
        </row>
        <row r="95">
          <cell r="E95">
            <v>4106.5</v>
          </cell>
        </row>
        <row r="96">
          <cell r="E96">
            <v>604.5</v>
          </cell>
        </row>
        <row r="107">
          <cell r="E107">
            <v>280231.91</v>
          </cell>
        </row>
      </sheetData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7" sqref="O4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AVERAGE(J4:J5)</f>
        <v>568.1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568.1</v>
      </c>
      <c r="N5" s="47">
        <v>18.4</v>
      </c>
      <c r="O5" s="48">
        <v>0</v>
      </c>
      <c r="P5" s="49">
        <v>242.33</v>
      </c>
      <c r="Q5" s="49">
        <v>0</v>
      </c>
      <c r="R5" s="46">
        <v>1.73</v>
      </c>
      <c r="S5" s="35">
        <f aca="true" t="shared" si="2" ref="S5:S26">N5+O5+Q5+P5+R5</f>
        <v>262.46000000000004</v>
      </c>
    </row>
    <row r="6" spans="1:19" ht="12.75">
      <c r="A6" s="13">
        <v>41823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980</v>
      </c>
      <c r="L6" s="4">
        <f t="shared" si="1"/>
        <v>0</v>
      </c>
      <c r="M6" s="2">
        <v>568.1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41824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1600</v>
      </c>
      <c r="L7" s="4">
        <f t="shared" si="1"/>
        <v>0</v>
      </c>
      <c r="M7" s="2">
        <v>568.1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41827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3100</v>
      </c>
      <c r="L8" s="4">
        <f t="shared" si="1"/>
        <v>0</v>
      </c>
      <c r="M8" s="2">
        <v>568.1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41828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568.1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41829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568.1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41830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1150</v>
      </c>
      <c r="L11" s="4">
        <f t="shared" si="1"/>
        <v>0</v>
      </c>
      <c r="M11" s="2">
        <v>568.1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41831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568.1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41834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568.1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41835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568.1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41836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1600</v>
      </c>
      <c r="L15" s="4">
        <f t="shared" si="1"/>
        <v>0</v>
      </c>
      <c r="M15" s="2">
        <v>568.1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41837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1500</v>
      </c>
      <c r="L16" s="4">
        <f>J15/K16</f>
        <v>0</v>
      </c>
      <c r="M16" s="2">
        <v>568.1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41838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1500</v>
      </c>
      <c r="L17" s="4">
        <f t="shared" si="1"/>
        <v>0</v>
      </c>
      <c r="M17" s="2">
        <v>568.1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41841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1800</v>
      </c>
      <c r="L18" s="4">
        <f t="shared" si="1"/>
        <v>0</v>
      </c>
      <c r="M18" s="2">
        <v>568.1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41842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2760</v>
      </c>
      <c r="L19" s="4">
        <f t="shared" si="1"/>
        <v>0</v>
      </c>
      <c r="M19" s="2">
        <v>568.1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41843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568.1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568.1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568.1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568.1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568.1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568.1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568.1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924.5</v>
      </c>
      <c r="C27" s="43">
        <f t="shared" si="3"/>
        <v>164.10000000000002</v>
      </c>
      <c r="D27" s="43">
        <f t="shared" si="3"/>
        <v>0</v>
      </c>
      <c r="E27" s="14">
        <f t="shared" si="3"/>
        <v>8.2</v>
      </c>
      <c r="F27" s="14">
        <f t="shared" si="3"/>
        <v>24</v>
      </c>
      <c r="G27" s="14">
        <f t="shared" si="3"/>
        <v>0</v>
      </c>
      <c r="H27" s="14">
        <f t="shared" si="3"/>
        <v>2.1</v>
      </c>
      <c r="I27" s="43">
        <f t="shared" si="3"/>
        <v>13.29999999999992</v>
      </c>
      <c r="J27" s="43">
        <f t="shared" si="3"/>
        <v>1136.2</v>
      </c>
      <c r="K27" s="43">
        <f t="shared" si="3"/>
        <v>39521.7</v>
      </c>
      <c r="L27" s="15">
        <f t="shared" si="1"/>
        <v>0.028748763337609468</v>
      </c>
      <c r="M27" s="2"/>
      <c r="N27" s="93">
        <f>SUM(N4:N26)</f>
        <v>18.4</v>
      </c>
      <c r="O27" s="93">
        <f>SUM(O4:O26)</f>
        <v>0</v>
      </c>
      <c r="P27" s="93">
        <f>SUM(P4:P26)</f>
        <v>345.33000000000004</v>
      </c>
      <c r="Q27" s="93">
        <f>SUM(Q4:Q26)</f>
        <v>0</v>
      </c>
      <c r="R27" s="93">
        <f>SUM(R4:R26)</f>
        <v>2.73</v>
      </c>
      <c r="S27" s="93">
        <f>N27+O27+Q27+P27+R27</f>
        <v>366.46000000000004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41823</v>
      </c>
      <c r="O32" s="106">
        <v>115842.63651000001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102017.41455000002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41823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98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99</v>
      </c>
      <c r="P28" s="143"/>
    </row>
    <row r="29" spans="1:16" ht="45">
      <c r="A29" s="135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v>182.5</v>
      </c>
      <c r="C30" s="73">
        <v>140.98</v>
      </c>
      <c r="D30" s="74">
        <v>7232.5</v>
      </c>
      <c r="E30" s="74">
        <v>2135.58</v>
      </c>
      <c r="F30" s="75">
        <v>1683</v>
      </c>
      <c r="G30" s="76">
        <v>1658.94</v>
      </c>
      <c r="H30" s="76">
        <v>41312.6</v>
      </c>
      <c r="I30" s="76">
        <v>38399.05</v>
      </c>
      <c r="J30" s="76">
        <v>1052.04</v>
      </c>
      <c r="K30" s="96">
        <v>728.31</v>
      </c>
      <c r="L30" s="97">
        <v>51462.64</v>
      </c>
      <c r="M30" s="77">
        <v>43062.86</v>
      </c>
      <c r="N30" s="78">
        <v>-8399.779999999992</v>
      </c>
      <c r="O30" s="144">
        <v>115842.63651000001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102017.41455000002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'[1]липень'!$E$10</f>
        <v>221371.1</v>
      </c>
      <c r="C47" s="40">
        <v>183922.64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'[1]липень'!$E$33</f>
        <v>44861.11</v>
      </c>
      <c r="C48" s="18">
        <v>39997.18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'[1]липень'!$E$19</f>
        <v>1033.6</v>
      </c>
      <c r="C49" s="17">
        <v>317.87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'[1]липень'!$E$96</f>
        <v>604.5</v>
      </c>
      <c r="C50" s="6">
        <v>423.54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'[1]липень'!$E$56</f>
        <v>3950.3</v>
      </c>
      <c r="C51" s="17">
        <v>3290.11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'[1]липень'!$E$95</f>
        <v>4106.5</v>
      </c>
      <c r="C52" s="17">
        <v>3551.7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1478.3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2504.7999999999665</v>
      </c>
      <c r="C54" s="17">
        <v>929.4699999999814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'[1]липень'!$E$107</f>
        <v>280231.91</v>
      </c>
      <c r="C55" s="12">
        <v>233910.81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2014-07-03T12:24:39Z</dcterms:modified>
  <cp:category/>
  <cp:version/>
  <cp:contentType/>
  <cp:contentStatus/>
</cp:coreProperties>
</file>